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на сайт\"/>
    </mc:Choice>
  </mc:AlternateContent>
  <bookViews>
    <workbookView xWindow="0" yWindow="0" windowWidth="22920" windowHeight="8988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E46" i="1"/>
  <c r="E10" i="1"/>
  <c r="E53" i="1" l="1"/>
  <c r="D52" i="1"/>
  <c r="C52" i="1"/>
  <c r="E51" i="1"/>
  <c r="D50" i="1"/>
  <c r="C50" i="1"/>
  <c r="E49" i="1"/>
  <c r="D48" i="1"/>
  <c r="C48" i="1"/>
  <c r="E47" i="1"/>
  <c r="E44" i="1"/>
  <c r="E43" i="1"/>
  <c r="E42" i="1"/>
  <c r="E41" i="1"/>
  <c r="D40" i="1"/>
  <c r="C40" i="1"/>
  <c r="E39" i="1"/>
  <c r="E38" i="1"/>
  <c r="D37" i="1"/>
  <c r="C37" i="1"/>
  <c r="E36" i="1"/>
  <c r="E35" i="1"/>
  <c r="E34" i="1"/>
  <c r="E33" i="1"/>
  <c r="D32" i="1"/>
  <c r="C32" i="1"/>
  <c r="E31" i="1"/>
  <c r="D30" i="1"/>
  <c r="C30" i="1"/>
  <c r="E29" i="1"/>
  <c r="E28" i="1"/>
  <c r="E27" i="1"/>
  <c r="D26" i="1"/>
  <c r="C26" i="1"/>
  <c r="E25" i="1"/>
  <c r="E24" i="1"/>
  <c r="E23" i="1"/>
  <c r="E22" i="1"/>
  <c r="E21" i="1"/>
  <c r="E20" i="1"/>
  <c r="D19" i="1"/>
  <c r="C19" i="1"/>
  <c r="E18" i="1"/>
  <c r="E17" i="1"/>
  <c r="E16" i="1"/>
  <c r="D15" i="1"/>
  <c r="C15" i="1"/>
  <c r="E14" i="1"/>
  <c r="D13" i="1"/>
  <c r="C13" i="1"/>
  <c r="E12" i="1"/>
  <c r="E11" i="1"/>
  <c r="E9" i="1"/>
  <c r="E8" i="1"/>
  <c r="E7" i="1"/>
  <c r="E6" i="1"/>
  <c r="E5" i="1"/>
  <c r="D4" i="1"/>
  <c r="C4" i="1"/>
  <c r="C54" i="1" l="1"/>
  <c r="E48" i="1"/>
  <c r="E45" i="1"/>
  <c r="D54" i="1"/>
  <c r="E32" i="1"/>
  <c r="E30" i="1"/>
  <c r="E15" i="1"/>
  <c r="E4" i="1"/>
  <c r="E13" i="1"/>
  <c r="E19" i="1"/>
  <c r="E26" i="1"/>
  <c r="E37" i="1"/>
  <c r="E40" i="1"/>
  <c r="E52" i="1"/>
  <c r="E50" i="1"/>
  <c r="E54" i="1" l="1"/>
</calcChain>
</file>

<file path=xl/sharedStrings.xml><?xml version="1.0" encoding="utf-8"?>
<sst xmlns="http://schemas.openxmlformats.org/spreadsheetml/2006/main" count="107" uniqueCount="107">
  <si>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</si>
  <si>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</si>
  <si>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</si>
  <si>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</si>
  <si>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</si>
  <si>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</si>
  <si>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</si>
  <si>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</si>
  <si>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</si>
  <si>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</si>
  <si>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</si>
  <si>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</si>
  <si>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</si>
  <si>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</si>
  <si>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</si>
  <si>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</si>
  <si>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</si>
  <si>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</si>
  <si>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</si>
  <si>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</si>
  <si>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</si>
  <si>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</si>
  <si>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</si>
  <si>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</si>
  <si>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</si>
  <si>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</si>
  <si>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</si>
  <si>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</si>
  <si>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</si>
  <si>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</si>
  <si>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</si>
  <si>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</si>
  <si>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</si>
  <si>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</si>
  <si>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</si>
  <si>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</si>
  <si>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</si>
  <si>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</si>
  <si>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</si>
  <si>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</si>
  <si>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</si>
  <si>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</si>
  <si>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</si>
  <si>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</si>
  <si>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</si>
  <si>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</si>
  <si>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</si>
  <si>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</si>
  <si>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</si>
  <si>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</si>
  <si>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</si>
  <si>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</si>
  <si>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</si>
  <si>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</si>
  <si>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</si>
  <si>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</si>
  <si>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</si>
  <si>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</si>
  <si>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</si>
  <si>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</si>
  <si>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</si>
  <si>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</si>
  <si>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</si>
  <si>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</si>
  <si>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</si>
  <si>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</si>
  <si>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</si>
  <si>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</si>
  <si>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</si>
  <si>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</si>
  <si>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</si>
  <si>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</si>
  <si>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</si>
  <si>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</si>
  <si>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</si>
  <si>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</si>
  <si>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</si>
  <si>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</si>
  <si>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</si>
  <si>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</si>
  <si>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</si>
  <si>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</si>
  <si>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</si>
  <si>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</si>
  <si>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</si>
  <si>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</si>
  <si>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</si>
  <si>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</si>
  <si>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</si>
  <si>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</si>
  <si>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</si>
  <si>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</si>
  <si>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</si>
  <si>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</si>
  <si>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</si>
  <si>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</si>
  <si>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</si>
  <si>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</si>
  <si>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</si>
  <si>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Уточненный план на 2016 год</t>
  </si>
  <si>
    <t>% исполнения от годового плана на 2016 год</t>
  </si>
  <si>
    <t>РЗ,ПР</t>
  </si>
  <si>
    <t>0107</t>
  </si>
  <si>
    <t>Обеспечение проведения выборов и референдумов</t>
  </si>
  <si>
    <t>1101</t>
  </si>
  <si>
    <t>Физическая культура</t>
  </si>
  <si>
    <t>Анализ исполнения расходной части бюджета Ханты-Мансийского района  на 30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</si>
</sst>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4" borderId="1" xfId="16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7" sqref="F17"/>
    </sheetView>
  </sheetViews>
  <sheetFormatPr defaultRowHeight="14.4" x14ac:dyDescent="0.3"/>
  <cols>
    <col min="1" max="1" width="13.88671875" customWidth="1"/>
    <col min="2" max="2" width="56.6640625" customWidth="1"/>
    <col min="3" max="3" width="22.33203125" customWidth="1"/>
    <col min="4" max="4" width="22.5546875" customWidth="1"/>
    <col min="5" max="5" width="27" customWidth="1"/>
    <col min="6" max="6" width="11.44140625" customWidth="1"/>
    <col min="9" max="9" width="10.6640625" customWidth="1"/>
  </cols>
  <sheetData>
    <row r="1" spans="1:5" x14ac:dyDescent="0.3">
      <c r="B1" s="66" t="s">
        <v>106</v>
      </c>
      <c r="C1" s="66"/>
      <c r="D1" s="66"/>
      <c r="E1" s="66"/>
    </row>
    <row r="2" spans="1:5" x14ac:dyDescent="0.3">
      <c r="B2" s="67"/>
      <c r="C2" s="67"/>
      <c r="D2" s="67"/>
      <c r="E2" s="67"/>
    </row>
    <row r="3" spans="1:5" ht="52.2" x14ac:dyDescent="0.3">
      <c r="A3" s="1" t="s">
        <v>101</v>
      </c>
      <c r="B3" s="2" t="s">
        <v>0</v>
      </c>
      <c r="C3" s="2" t="s">
        <v>99</v>
      </c>
      <c r="D3" s="2" t="s">
        <v>1</v>
      </c>
      <c r="E3" s="2" t="s">
        <v>100</v>
      </c>
    </row>
    <row r="4" spans="1:5" ht="17.399999999999999" x14ac:dyDescent="0.3">
      <c r="A4" s="3" t="s">
        <v>2</v>
      </c>
      <c r="B4" s="4" t="s">
        <v>3</v>
      </c>
      <c r="C4" s="5">
        <f>SUM(C5:C12)</f>
        <v>374033.19999999995</v>
      </c>
      <c r="D4" s="5">
        <f>SUM(D5:D12)</f>
        <v>366194.9</v>
      </c>
      <c r="E4" s="6">
        <f t="shared" ref="E4:E35" si="0">D4/C4*100</f>
        <v>97.90438388891684</v>
      </c>
    </row>
    <row r="5" spans="1:5" ht="54" x14ac:dyDescent="0.3">
      <c r="A5" s="7" t="s">
        <v>4</v>
      </c>
      <c r="B5" s="8" t="s">
        <v>5</v>
      </c>
      <c r="C5" s="9">
        <v>12709.4</v>
      </c>
      <c r="D5" s="9">
        <v>12696.2</v>
      </c>
      <c r="E5" s="10">
        <f t="shared" si="0"/>
        <v>99.896139864981834</v>
      </c>
    </row>
    <row r="6" spans="1:5" ht="72" x14ac:dyDescent="0.3">
      <c r="A6" s="7" t="s">
        <v>6</v>
      </c>
      <c r="B6" s="8" t="s">
        <v>7</v>
      </c>
      <c r="C6" s="11">
        <v>15971.7</v>
      </c>
      <c r="D6" s="11">
        <v>15842.8</v>
      </c>
      <c r="E6" s="10">
        <f t="shared" si="0"/>
        <v>99.192947525936489</v>
      </c>
    </row>
    <row r="7" spans="1:5" ht="72" x14ac:dyDescent="0.3">
      <c r="A7" s="7" t="s">
        <v>8</v>
      </c>
      <c r="B7" s="8" t="s">
        <v>9</v>
      </c>
      <c r="C7" s="11">
        <v>108272.2</v>
      </c>
      <c r="D7" s="11">
        <v>107559.9</v>
      </c>
      <c r="E7" s="10">
        <f t="shared" si="0"/>
        <v>99.342121061546734</v>
      </c>
    </row>
    <row r="8" spans="1:5" ht="18" x14ac:dyDescent="0.3">
      <c r="A8" s="7" t="s">
        <v>10</v>
      </c>
      <c r="B8" s="8" t="s">
        <v>11</v>
      </c>
      <c r="C8" s="11">
        <v>24.7</v>
      </c>
      <c r="D8" s="11">
        <v>24</v>
      </c>
      <c r="E8" s="10">
        <f t="shared" si="0"/>
        <v>97.165991902834008</v>
      </c>
    </row>
    <row r="9" spans="1:5" ht="54" x14ac:dyDescent="0.3">
      <c r="A9" s="7" t="s">
        <v>12</v>
      </c>
      <c r="B9" s="12" t="s">
        <v>13</v>
      </c>
      <c r="C9" s="13">
        <v>56512.2</v>
      </c>
      <c r="D9" s="13">
        <v>55920.5</v>
      </c>
      <c r="E9" s="10">
        <f t="shared" si="0"/>
        <v>98.952969447305179</v>
      </c>
    </row>
    <row r="10" spans="1:5" ht="36" x14ac:dyDescent="0.3">
      <c r="A10" s="7" t="s">
        <v>102</v>
      </c>
      <c r="B10" s="12" t="s">
        <v>103</v>
      </c>
      <c r="C10" s="13">
        <v>7161.4</v>
      </c>
      <c r="D10" s="13">
        <v>7161.4</v>
      </c>
      <c r="E10" s="10">
        <f t="shared" si="0"/>
        <v>100</v>
      </c>
    </row>
    <row r="11" spans="1:5" ht="18" x14ac:dyDescent="0.3">
      <c r="A11" s="7" t="s">
        <v>14</v>
      </c>
      <c r="B11" s="14" t="s">
        <v>15</v>
      </c>
      <c r="C11" s="15">
        <v>4829.3</v>
      </c>
      <c r="D11" s="15">
        <v>0</v>
      </c>
      <c r="E11" s="10">
        <f t="shared" si="0"/>
        <v>0</v>
      </c>
    </row>
    <row r="12" spans="1:5" ht="18" x14ac:dyDescent="0.3">
      <c r="A12" s="7" t="s">
        <v>16</v>
      </c>
      <c r="B12" s="14" t="s">
        <v>17</v>
      </c>
      <c r="C12" s="15">
        <v>168552.3</v>
      </c>
      <c r="D12" s="15">
        <v>166990.1</v>
      </c>
      <c r="E12" s="10">
        <f t="shared" si="0"/>
        <v>99.073166014346896</v>
      </c>
    </row>
    <row r="13" spans="1:5" ht="17.399999999999999" x14ac:dyDescent="0.3">
      <c r="A13" s="3" t="s">
        <v>18</v>
      </c>
      <c r="B13" s="16" t="s">
        <v>19</v>
      </c>
      <c r="C13" s="5">
        <f>SUM(C14)</f>
        <v>2780</v>
      </c>
      <c r="D13" s="5">
        <f t="shared" ref="D13" si="1">SUM(D14)</f>
        <v>2780</v>
      </c>
      <c r="E13" s="6">
        <f t="shared" si="0"/>
        <v>100</v>
      </c>
    </row>
    <row r="14" spans="1:5" ht="18" x14ac:dyDescent="0.3">
      <c r="A14" s="7" t="s">
        <v>20</v>
      </c>
      <c r="B14" s="17" t="s">
        <v>21</v>
      </c>
      <c r="C14" s="18">
        <v>2780</v>
      </c>
      <c r="D14" s="18">
        <v>2780</v>
      </c>
      <c r="E14" s="10">
        <f t="shared" si="0"/>
        <v>100</v>
      </c>
    </row>
    <row r="15" spans="1:5" ht="34.799999999999997" x14ac:dyDescent="0.3">
      <c r="A15" s="3" t="s">
        <v>22</v>
      </c>
      <c r="B15" s="19" t="s">
        <v>23</v>
      </c>
      <c r="C15" s="5">
        <f>SUM(C16:C18)</f>
        <v>103919.6</v>
      </c>
      <c r="D15" s="5">
        <f t="shared" ref="D15" si="2">SUM(D16:D18)</f>
        <v>102544</v>
      </c>
      <c r="E15" s="6">
        <f t="shared" si="0"/>
        <v>98.676284358292364</v>
      </c>
    </row>
    <row r="16" spans="1:5" ht="18" x14ac:dyDescent="0.35">
      <c r="A16" s="20" t="s">
        <v>24</v>
      </c>
      <c r="B16" s="21" t="s">
        <v>25</v>
      </c>
      <c r="C16" s="22">
        <v>3490.5</v>
      </c>
      <c r="D16" s="22">
        <v>3384.6</v>
      </c>
      <c r="E16" s="10">
        <f t="shared" si="0"/>
        <v>96.96605070906746</v>
      </c>
    </row>
    <row r="17" spans="1:6" ht="54" x14ac:dyDescent="0.35">
      <c r="A17" s="20" t="s">
        <v>26</v>
      </c>
      <c r="B17" s="23" t="s">
        <v>27</v>
      </c>
      <c r="C17" s="24">
        <v>100045.1</v>
      </c>
      <c r="D17" s="24">
        <v>98941.2</v>
      </c>
      <c r="E17" s="10">
        <f t="shared" si="0"/>
        <v>98.896597634466843</v>
      </c>
    </row>
    <row r="18" spans="1:6" ht="105" customHeight="1" x14ac:dyDescent="0.35">
      <c r="A18" s="20" t="s">
        <v>28</v>
      </c>
      <c r="B18" s="25" t="s">
        <v>29</v>
      </c>
      <c r="C18" s="26">
        <v>384</v>
      </c>
      <c r="D18" s="60">
        <v>218.2</v>
      </c>
      <c r="E18" s="10">
        <f t="shared" si="0"/>
        <v>56.822916666666664</v>
      </c>
    </row>
    <row r="19" spans="1:6" ht="17.399999999999999" x14ac:dyDescent="0.3">
      <c r="A19" s="27" t="s">
        <v>30</v>
      </c>
      <c r="B19" s="16" t="s">
        <v>31</v>
      </c>
      <c r="C19" s="5">
        <f>SUM(C20:C25)</f>
        <v>566217.19999999995</v>
      </c>
      <c r="D19" s="5">
        <f t="shared" ref="D19" si="3">SUM(D20:D25)</f>
        <v>515004.69999999995</v>
      </c>
      <c r="E19" s="6">
        <f t="shared" si="0"/>
        <v>90.955325977381122</v>
      </c>
    </row>
    <row r="20" spans="1:6" ht="18" x14ac:dyDescent="0.35">
      <c r="A20" s="20" t="s">
        <v>32</v>
      </c>
      <c r="B20" s="28" t="s">
        <v>33</v>
      </c>
      <c r="C20" s="29">
        <v>10405.4</v>
      </c>
      <c r="D20" s="29">
        <v>10405.4</v>
      </c>
      <c r="E20" s="10">
        <f t="shared" si="0"/>
        <v>100</v>
      </c>
    </row>
    <row r="21" spans="1:6" ht="18" x14ac:dyDescent="0.3">
      <c r="A21" s="7" t="s">
        <v>34</v>
      </c>
      <c r="B21" s="30" t="s">
        <v>35</v>
      </c>
      <c r="C21" s="29">
        <v>217421.9</v>
      </c>
      <c r="D21" s="29">
        <v>217421.8</v>
      </c>
      <c r="E21" s="10">
        <f t="shared" si="0"/>
        <v>99.999954006473118</v>
      </c>
    </row>
    <row r="22" spans="1:6" ht="18" x14ac:dyDescent="0.3">
      <c r="A22" s="7" t="s">
        <v>36</v>
      </c>
      <c r="B22" s="31" t="s">
        <v>37</v>
      </c>
      <c r="C22" s="29">
        <v>17403.5</v>
      </c>
      <c r="D22" s="29">
        <v>17403.5</v>
      </c>
      <c r="E22" s="10">
        <f t="shared" si="0"/>
        <v>100</v>
      </c>
    </row>
    <row r="23" spans="1:6" ht="18" x14ac:dyDescent="0.3">
      <c r="A23" s="7" t="s">
        <v>38</v>
      </c>
      <c r="B23" s="30" t="s">
        <v>39</v>
      </c>
      <c r="C23" s="29">
        <v>173155.8</v>
      </c>
      <c r="D23" s="29">
        <v>128485.2</v>
      </c>
      <c r="E23" s="10">
        <f t="shared" si="0"/>
        <v>74.20207697345397</v>
      </c>
    </row>
    <row r="24" spans="1:6" ht="18" x14ac:dyDescent="0.3">
      <c r="A24" s="7" t="s">
        <v>40</v>
      </c>
      <c r="B24" s="30" t="s">
        <v>41</v>
      </c>
      <c r="C24" s="29">
        <v>15730.9</v>
      </c>
      <c r="D24" s="29">
        <v>14657.2</v>
      </c>
      <c r="E24" s="10">
        <f t="shared" si="0"/>
        <v>93.174579966816907</v>
      </c>
    </row>
    <row r="25" spans="1:6" ht="36" x14ac:dyDescent="0.35">
      <c r="A25" s="7" t="s">
        <v>42</v>
      </c>
      <c r="B25" s="32" t="s">
        <v>43</v>
      </c>
      <c r="C25" s="33">
        <v>132099.70000000001</v>
      </c>
      <c r="D25" s="33">
        <v>126631.6</v>
      </c>
      <c r="E25" s="10">
        <f t="shared" si="0"/>
        <v>95.860626481362175</v>
      </c>
      <c r="F25" s="62"/>
    </row>
    <row r="26" spans="1:6" ht="17.399999999999999" x14ac:dyDescent="0.3">
      <c r="A26" s="3" t="s">
        <v>44</v>
      </c>
      <c r="B26" s="16" t="s">
        <v>45</v>
      </c>
      <c r="C26" s="5">
        <f>SUM(C27:C29)</f>
        <v>870668.79999999993</v>
      </c>
      <c r="D26" s="5">
        <f>SUM(D27:D29)</f>
        <v>861403.5</v>
      </c>
      <c r="E26" s="6">
        <f t="shared" si="0"/>
        <v>98.935841045412459</v>
      </c>
    </row>
    <row r="27" spans="1:6" ht="18" x14ac:dyDescent="0.3">
      <c r="A27" s="7" t="s">
        <v>46</v>
      </c>
      <c r="B27" s="34" t="s">
        <v>47</v>
      </c>
      <c r="C27" s="35">
        <v>279849.3</v>
      </c>
      <c r="D27" s="35">
        <v>277229.8</v>
      </c>
      <c r="E27" s="10">
        <f t="shared" si="0"/>
        <v>99.063960495881176</v>
      </c>
    </row>
    <row r="28" spans="1:6" ht="18" x14ac:dyDescent="0.3">
      <c r="A28" s="7" t="s">
        <v>48</v>
      </c>
      <c r="B28" s="34" t="s">
        <v>49</v>
      </c>
      <c r="C28" s="35">
        <v>569179.4</v>
      </c>
      <c r="D28" s="35">
        <v>562979.4</v>
      </c>
      <c r="E28" s="10">
        <f t="shared" si="0"/>
        <v>98.910712509974886</v>
      </c>
    </row>
    <row r="29" spans="1:6" ht="18" x14ac:dyDescent="0.3">
      <c r="A29" s="7" t="s">
        <v>50</v>
      </c>
      <c r="B29" s="34" t="s">
        <v>51</v>
      </c>
      <c r="C29" s="35">
        <v>21640.1</v>
      </c>
      <c r="D29" s="35">
        <v>21194.3</v>
      </c>
      <c r="E29" s="10">
        <f t="shared" si="0"/>
        <v>97.939935582552764</v>
      </c>
    </row>
    <row r="30" spans="1:6" ht="18" x14ac:dyDescent="0.3">
      <c r="A30" s="36" t="s">
        <v>52</v>
      </c>
      <c r="B30" s="37" t="s">
        <v>53</v>
      </c>
      <c r="C30" s="38">
        <f>SUM(C31)</f>
        <v>7699</v>
      </c>
      <c r="D30" s="38">
        <f t="shared" ref="D30" si="4">SUM(D31)</f>
        <v>7699</v>
      </c>
      <c r="E30" s="39">
        <f t="shared" si="0"/>
        <v>100</v>
      </c>
    </row>
    <row r="31" spans="1:6" ht="36" x14ac:dyDescent="0.3">
      <c r="A31" s="7" t="s">
        <v>54</v>
      </c>
      <c r="B31" s="40" t="s">
        <v>55</v>
      </c>
      <c r="C31" s="41">
        <v>7699</v>
      </c>
      <c r="D31" s="41">
        <v>7699</v>
      </c>
      <c r="E31" s="10">
        <f t="shared" si="0"/>
        <v>100</v>
      </c>
    </row>
    <row r="32" spans="1:6" ht="17.399999999999999" x14ac:dyDescent="0.3">
      <c r="A32" s="3" t="s">
        <v>56</v>
      </c>
      <c r="B32" s="16" t="s">
        <v>57</v>
      </c>
      <c r="C32" s="5">
        <f>SUM(C33:C36)</f>
        <v>1442604.1</v>
      </c>
      <c r="D32" s="5">
        <f t="shared" ref="D32" si="5">SUM(D33:D36)</f>
        <v>1376353.7000000002</v>
      </c>
      <c r="E32" s="6">
        <f t="shared" si="0"/>
        <v>95.407582717947363</v>
      </c>
    </row>
    <row r="33" spans="1:5" ht="18" x14ac:dyDescent="0.3">
      <c r="A33" s="7" t="s">
        <v>58</v>
      </c>
      <c r="B33" s="42" t="s">
        <v>59</v>
      </c>
      <c r="C33" s="43">
        <v>274227.7</v>
      </c>
      <c r="D33" s="43">
        <v>262047.4</v>
      </c>
      <c r="E33" s="10">
        <f t="shared" si="0"/>
        <v>95.558326164716405</v>
      </c>
    </row>
    <row r="34" spans="1:5" ht="18" x14ac:dyDescent="0.3">
      <c r="A34" s="7" t="s">
        <v>60</v>
      </c>
      <c r="B34" s="42" t="s">
        <v>61</v>
      </c>
      <c r="C34" s="43">
        <v>1041312.5</v>
      </c>
      <c r="D34" s="43">
        <v>989714.9</v>
      </c>
      <c r="E34" s="10">
        <f t="shared" si="0"/>
        <v>95.044945681531729</v>
      </c>
    </row>
    <row r="35" spans="1:5" ht="18" x14ac:dyDescent="0.3">
      <c r="A35" s="7" t="s">
        <v>62</v>
      </c>
      <c r="B35" s="42" t="s">
        <v>63</v>
      </c>
      <c r="C35" s="43">
        <v>23178.6</v>
      </c>
      <c r="D35" s="43">
        <v>22486.3</v>
      </c>
      <c r="E35" s="10">
        <f t="shared" si="0"/>
        <v>97.013193204076174</v>
      </c>
    </row>
    <row r="36" spans="1:5" ht="18" x14ac:dyDescent="0.3">
      <c r="A36" s="7" t="s">
        <v>64</v>
      </c>
      <c r="B36" s="42" t="s">
        <v>65</v>
      </c>
      <c r="C36" s="43">
        <v>103885.3</v>
      </c>
      <c r="D36" s="43">
        <v>102105.1</v>
      </c>
      <c r="E36" s="10">
        <f t="shared" ref="E36:E54" si="6">D36/C36*100</f>
        <v>98.286379304867964</v>
      </c>
    </row>
    <row r="37" spans="1:5" ht="17.399999999999999" x14ac:dyDescent="0.3">
      <c r="A37" s="3" t="s">
        <v>66</v>
      </c>
      <c r="B37" s="16" t="s">
        <v>67</v>
      </c>
      <c r="C37" s="5">
        <f>SUM(C38:C39)</f>
        <v>92613.200000000012</v>
      </c>
      <c r="D37" s="5">
        <f t="shared" ref="D37" si="7">SUM(D38:D39)</f>
        <v>84830.6</v>
      </c>
      <c r="E37" s="6">
        <f t="shared" si="6"/>
        <v>91.596662246850329</v>
      </c>
    </row>
    <row r="38" spans="1:5" ht="18" x14ac:dyDescent="0.3">
      <c r="A38" s="7" t="s">
        <v>68</v>
      </c>
      <c r="B38" s="44" t="s">
        <v>69</v>
      </c>
      <c r="C38" s="45">
        <v>59268.4</v>
      </c>
      <c r="D38" s="45">
        <v>51906.400000000001</v>
      </c>
      <c r="E38" s="10">
        <f t="shared" si="6"/>
        <v>87.578541010049207</v>
      </c>
    </row>
    <row r="39" spans="1:5" ht="36" x14ac:dyDescent="0.3">
      <c r="A39" s="7" t="s">
        <v>70</v>
      </c>
      <c r="B39" s="46" t="s">
        <v>71</v>
      </c>
      <c r="C39" s="47">
        <v>33344.800000000003</v>
      </c>
      <c r="D39" s="47">
        <v>32924.199999999997</v>
      </c>
      <c r="E39" s="10">
        <f t="shared" si="6"/>
        <v>98.738633909934975</v>
      </c>
    </row>
    <row r="40" spans="1:5" ht="17.399999999999999" x14ac:dyDescent="0.3">
      <c r="A40" s="3" t="s">
        <v>72</v>
      </c>
      <c r="B40" s="16" t="s">
        <v>73</v>
      </c>
      <c r="C40" s="5">
        <f>SUM(C41:C44)</f>
        <v>73816.2</v>
      </c>
      <c r="D40" s="5">
        <f t="shared" ref="D40" si="8">SUM(D41:D44)</f>
        <v>69832.599999999991</v>
      </c>
      <c r="E40" s="6">
        <f t="shared" si="6"/>
        <v>94.603352651585965</v>
      </c>
    </row>
    <row r="41" spans="1:5" ht="18" x14ac:dyDescent="0.3">
      <c r="A41" s="7" t="s">
        <v>74</v>
      </c>
      <c r="B41" s="48" t="s">
        <v>75</v>
      </c>
      <c r="C41" s="49">
        <v>5556.7</v>
      </c>
      <c r="D41" s="49">
        <v>5524.7</v>
      </c>
      <c r="E41" s="10">
        <f t="shared" si="6"/>
        <v>99.424118631561896</v>
      </c>
    </row>
    <row r="42" spans="1:5" ht="18" x14ac:dyDescent="0.3">
      <c r="A42" s="7" t="s">
        <v>76</v>
      </c>
      <c r="B42" s="48" t="s">
        <v>77</v>
      </c>
      <c r="C42" s="49">
        <v>4288.8</v>
      </c>
      <c r="D42" s="49">
        <v>3857.9</v>
      </c>
      <c r="E42" s="10">
        <f t="shared" si="6"/>
        <v>89.952900578250322</v>
      </c>
    </row>
    <row r="43" spans="1:5" ht="18" x14ac:dyDescent="0.3">
      <c r="A43" s="7" t="s">
        <v>78</v>
      </c>
      <c r="B43" s="48" t="s">
        <v>79</v>
      </c>
      <c r="C43" s="49">
        <v>54389.599999999999</v>
      </c>
      <c r="D43" s="49">
        <v>53098.1</v>
      </c>
      <c r="E43" s="10">
        <f t="shared" si="6"/>
        <v>97.62546516245753</v>
      </c>
    </row>
    <row r="44" spans="1:5" ht="18" x14ac:dyDescent="0.3">
      <c r="A44" s="7" t="s">
        <v>80</v>
      </c>
      <c r="B44" s="50" t="s">
        <v>81</v>
      </c>
      <c r="C44" s="51">
        <v>9581.1</v>
      </c>
      <c r="D44" s="51">
        <v>7351.9</v>
      </c>
      <c r="E44" s="10">
        <f t="shared" si="6"/>
        <v>76.733360470092151</v>
      </c>
    </row>
    <row r="45" spans="1:5" ht="17.399999999999999" x14ac:dyDescent="0.3">
      <c r="A45" s="3" t="s">
        <v>82</v>
      </c>
      <c r="B45" s="16" t="s">
        <v>83</v>
      </c>
      <c r="C45" s="5">
        <f>SUM(C46:C47)</f>
        <v>8961.2999999999993</v>
      </c>
      <c r="D45" s="5">
        <f t="shared" ref="D45" si="9">SUM(D46:D47)</f>
        <v>7658.1</v>
      </c>
      <c r="E45" s="6">
        <f t="shared" si="6"/>
        <v>85.45746710856686</v>
      </c>
    </row>
    <row r="46" spans="1:5" ht="18" x14ac:dyDescent="0.3">
      <c r="A46" s="63" t="s">
        <v>104</v>
      </c>
      <c r="B46" s="64" t="s">
        <v>105</v>
      </c>
      <c r="C46" s="65">
        <v>60</v>
      </c>
      <c r="D46" s="65">
        <v>60</v>
      </c>
      <c r="E46" s="10">
        <f t="shared" si="6"/>
        <v>100</v>
      </c>
    </row>
    <row r="47" spans="1:5" ht="114.75" customHeight="1" x14ac:dyDescent="0.3">
      <c r="A47" s="7" t="s">
        <v>84</v>
      </c>
      <c r="B47" s="53" t="s">
        <v>85</v>
      </c>
      <c r="C47" s="52">
        <v>8901.2999999999993</v>
      </c>
      <c r="D47" s="52">
        <v>7598.1</v>
      </c>
      <c r="E47" s="10">
        <f t="shared" si="6"/>
        <v>85.359441879276076</v>
      </c>
    </row>
    <row r="48" spans="1:5" ht="17.399999999999999" x14ac:dyDescent="0.3">
      <c r="A48" s="3" t="s">
        <v>86</v>
      </c>
      <c r="B48" s="16" t="s">
        <v>87</v>
      </c>
      <c r="C48" s="5">
        <f>SUM(C49)</f>
        <v>9949.5</v>
      </c>
      <c r="D48" s="5">
        <f t="shared" ref="D48" si="10">SUM(D49)</f>
        <v>9876.6</v>
      </c>
      <c r="E48" s="6">
        <f t="shared" si="6"/>
        <v>99.267299864314793</v>
      </c>
    </row>
    <row r="49" spans="1:5" ht="18" x14ac:dyDescent="0.3">
      <c r="A49" s="7" t="s">
        <v>88</v>
      </c>
      <c r="B49" s="54" t="s">
        <v>89</v>
      </c>
      <c r="C49" s="55">
        <v>9949.5</v>
      </c>
      <c r="D49" s="55">
        <v>9876.6</v>
      </c>
      <c r="E49" s="10">
        <f t="shared" si="6"/>
        <v>99.267299864314793</v>
      </c>
    </row>
    <row r="50" spans="1:5" ht="34.799999999999997" x14ac:dyDescent="0.3">
      <c r="A50" s="3" t="s">
        <v>90</v>
      </c>
      <c r="B50" s="16" t="s">
        <v>91</v>
      </c>
      <c r="C50" s="5">
        <f>SUM(C51)</f>
        <v>900</v>
      </c>
      <c r="D50" s="5">
        <f t="shared" ref="D50" si="11">SUM(D51)</f>
        <v>11</v>
      </c>
      <c r="E50" s="6">
        <f t="shared" si="6"/>
        <v>1.2222222222222223</v>
      </c>
    </row>
    <row r="51" spans="1:5" ht="36" x14ac:dyDescent="0.3">
      <c r="A51" s="7" t="s">
        <v>92</v>
      </c>
      <c r="B51" s="56" t="s">
        <v>93</v>
      </c>
      <c r="C51" s="57">
        <v>900</v>
      </c>
      <c r="D51" s="57">
        <v>11</v>
      </c>
      <c r="E51" s="10">
        <f t="shared" si="6"/>
        <v>1.2222222222222223</v>
      </c>
    </row>
    <row r="52" spans="1:5" ht="69.599999999999994" x14ac:dyDescent="0.3">
      <c r="A52" s="3" t="s">
        <v>94</v>
      </c>
      <c r="B52" s="16" t="s">
        <v>95</v>
      </c>
      <c r="C52" s="5">
        <f>SUM(C53)</f>
        <v>313067</v>
      </c>
      <c r="D52" s="5">
        <f t="shared" ref="D52" si="12">SUM(D53)</f>
        <v>313067</v>
      </c>
      <c r="E52" s="6">
        <f t="shared" si="6"/>
        <v>100</v>
      </c>
    </row>
    <row r="53" spans="1:5" ht="54" x14ac:dyDescent="0.3">
      <c r="A53" s="7" t="s">
        <v>96</v>
      </c>
      <c r="B53" s="58" t="s">
        <v>97</v>
      </c>
      <c r="C53" s="59">
        <v>313067</v>
      </c>
      <c r="D53" s="61">
        <v>313067</v>
      </c>
      <c r="E53" s="10">
        <f t="shared" si="6"/>
        <v>100</v>
      </c>
    </row>
    <row r="54" spans="1:5" ht="18" x14ac:dyDescent="0.3">
      <c r="A54" s="3"/>
      <c r="B54" s="16" t="s">
        <v>98</v>
      </c>
      <c r="C54" s="5">
        <f>SUM(C4+C13+C15+C19+C26+C30+C32+C37+C40+C45+C48+C50+C52)</f>
        <v>3867229.1</v>
      </c>
      <c r="D54" s="5">
        <f>SUM(D4+D13+D15+D19+D26+D30+D32+D37+D40+D45+D48+D50+D52)</f>
        <v>3717255.7000000007</v>
      </c>
      <c r="E54" s="39">
        <f t="shared" si="6"/>
        <v>96.1219416765353</v>
      </c>
    </row>
  </sheetData>
  <mergeCells count="1">
    <mergeCell ref="B1:E2"/>
  </mergeCells>
  <pageMargins left="0.70866141732283472" right="0.70866141732283472" top="0.74803149606299213" bottom="0.74803149606299213" header="0.31496062992125984" footer="0.31496062992125984"/>
  <pageSetup paperSize="9" scale="51" fitToWidth="0" orientation="landscape" r:id="rId1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2016-12-09T07:09:36Z</cp:lastPrinted>
  <dcterms:created xsi:type="dcterms:W3CDTF">2016-02-05T04:07:28Z</dcterms:created>
  <dcterms:modified xsi:type="dcterms:W3CDTF">2017-03-20T05:44:15Z</dcterms:modified>
</cp:coreProperties>
</file>